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795" windowHeight="6105" activeTab="0"/>
  </bookViews>
  <sheets>
    <sheet name="Analiza Danych" sheetId="1" r:id="rId1"/>
  </sheets>
  <externalReferences>
    <externalReference r:id="rId4"/>
    <externalReference r:id="rId5"/>
  </externalReferences>
  <definedNames>
    <definedName name="_xlfn.BAHTTEXT" hidden="1">#NAME?</definedName>
    <definedName name="Cena">'[2]36'!$C$4</definedName>
    <definedName name="Green">#REF!</definedName>
    <definedName name="Hungary">#REF!</definedName>
    <definedName name="Poland">#REF!</definedName>
    <definedName name="Red">#REF!</definedName>
    <definedName name="Udział">'[2]36'!$C$10</definedName>
    <definedName name="Yellow">#REF!</definedName>
    <definedName name="Zysk">'[2]36'!$C$9</definedName>
  </definedNames>
  <calcPr fullCalcOnLoad="1"/>
</workbook>
</file>

<file path=xl/sharedStrings.xml><?xml version="1.0" encoding="utf-8"?>
<sst xmlns="http://schemas.openxmlformats.org/spreadsheetml/2006/main" count="60" uniqueCount="55">
  <si>
    <t>Średnia cena</t>
  </si>
  <si>
    <t>Sprzedaż w sztukach</t>
  </si>
  <si>
    <t>zmiana %</t>
  </si>
  <si>
    <t>1Q '04</t>
  </si>
  <si>
    <t>2Q '04</t>
  </si>
  <si>
    <t>3Q '04</t>
  </si>
  <si>
    <t>4Q '04</t>
  </si>
  <si>
    <t>1Q '05</t>
  </si>
  <si>
    <t>2Q '05</t>
  </si>
  <si>
    <t>3Q '05</t>
  </si>
  <si>
    <t>4Q '05</t>
  </si>
  <si>
    <t>1Q '06</t>
  </si>
  <si>
    <t>2Q '06</t>
  </si>
  <si>
    <t>3Q '06</t>
  </si>
  <si>
    <t>4Q '06</t>
  </si>
  <si>
    <t>1Q '07</t>
  </si>
  <si>
    <t>2Q '07</t>
  </si>
  <si>
    <t>3Q '07</t>
  </si>
  <si>
    <t>4Q '07</t>
  </si>
  <si>
    <t>1Q '08</t>
  </si>
  <si>
    <t>2Q '08</t>
  </si>
  <si>
    <t>3Q '08</t>
  </si>
  <si>
    <t>4Q '08</t>
  </si>
  <si>
    <t>PODSUMOWANIE - WYJŚCIE</t>
  </si>
  <si>
    <t xml:space="preserve"> </t>
  </si>
  <si>
    <t>Zmiana ceny</t>
  </si>
  <si>
    <t>Zmiana sprzedaży</t>
  </si>
  <si>
    <t>68% prawdopobieństwa</t>
  </si>
  <si>
    <t>95% prawdopodobieństwa</t>
  </si>
  <si>
    <t>Statystyki regresji</t>
  </si>
  <si>
    <t>MIN</t>
  </si>
  <si>
    <t>MAX</t>
  </si>
  <si>
    <t>Wielokrotność R</t>
  </si>
  <si>
    <t>R kwadrat</t>
  </si>
  <si>
    <t>Dopasowany R kwadrat</t>
  </si>
  <si>
    <t>Błąd standardowy</t>
  </si>
  <si>
    <t>Obserwacje</t>
  </si>
  <si>
    <t>ANALIZA WARIANCJI</t>
  </si>
  <si>
    <t>df</t>
  </si>
  <si>
    <t>SS</t>
  </si>
  <si>
    <t>MS</t>
  </si>
  <si>
    <t>F</t>
  </si>
  <si>
    <t>Istotność F</t>
  </si>
  <si>
    <t>Regresja</t>
  </si>
  <si>
    <t>Resztkowy</t>
  </si>
  <si>
    <t>Razem</t>
  </si>
  <si>
    <t>Współczynniki</t>
  </si>
  <si>
    <t>t Stat</t>
  </si>
  <si>
    <t>Wartość-p</t>
  </si>
  <si>
    <t>Dolne 95%</t>
  </si>
  <si>
    <t>Górne 95%</t>
  </si>
  <si>
    <t>Dolne 95,0%</t>
  </si>
  <si>
    <t>Górne 95,0%</t>
  </si>
  <si>
    <t>Przecięcie</t>
  </si>
  <si>
    <t>Zmienna X 1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</si>
</sst>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vertAlign val="superscript"/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167" fontId="0" fillId="2" borderId="2" xfId="2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2" xfId="20" applyNumberFormat="1" applyBorder="1" applyAlignment="1">
      <alignment horizontal="center"/>
    </xf>
    <xf numFmtId="10" fontId="0" fillId="0" borderId="0" xfId="0" applyNumberFormat="1" applyAlignment="1">
      <alignment/>
    </xf>
    <xf numFmtId="10" fontId="5" fillId="0" borderId="2" xfId="20" applyNumberFormat="1" applyFont="1" applyBorder="1" applyAlignment="1">
      <alignment/>
    </xf>
    <xf numFmtId="10" fontId="5" fillId="0" borderId="2" xfId="0" applyNumberFormat="1" applyFont="1" applyBorder="1" applyAlignment="1">
      <alignment/>
    </xf>
    <xf numFmtId="10" fontId="5" fillId="0" borderId="4" xfId="0" applyNumberFormat="1" applyFont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0" fontId="6" fillId="0" borderId="6" xfId="0" applyFont="1" applyFill="1" applyBorder="1" applyAlignment="1">
      <alignment horizontal="centerContinuous"/>
    </xf>
    <xf numFmtId="167" fontId="5" fillId="0" borderId="2" xfId="2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7" fontId="5" fillId="0" borderId="2" xfId="0" applyNumberFormat="1" applyFont="1" applyBorder="1" applyAlignment="1">
      <alignment horizontal="center"/>
    </xf>
    <xf numFmtId="0" fontId="0" fillId="0" borderId="7" xfId="0" applyFill="1" applyBorder="1" applyAlignment="1">
      <alignment/>
    </xf>
    <xf numFmtId="0" fontId="6" fillId="0" borderId="6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Normal_99MoPP" xfId="18"/>
    <cellStyle name="Followed Hyperlink" xfId="19"/>
    <cellStyle name="Percent" xfId="20"/>
    <cellStyle name="Currency" xfId="21"/>
    <cellStyle name="Currency [0]" xfId="22"/>
    <cellStyle name="Обычный_Huefs13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275"/>
          <c:w val="0.9795"/>
          <c:h val="0.9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'Analiza Danych'!$C$4:$C$23</c:f>
              <c:numCache>
                <c:ptCount val="20"/>
                <c:pt idx="0">
                  <c:v>0.041527798023282665</c:v>
                </c:pt>
                <c:pt idx="1">
                  <c:v>0.010421988989360819</c:v>
                </c:pt>
                <c:pt idx="2">
                  <c:v>0.003130208133268999</c:v>
                </c:pt>
                <c:pt idx="3">
                  <c:v>0.0187299797194332</c:v>
                </c:pt>
                <c:pt idx="4">
                  <c:v>0.005530531724302143</c:v>
                </c:pt>
                <c:pt idx="5">
                  <c:v>0.06437032861962563</c:v>
                </c:pt>
                <c:pt idx="6">
                  <c:v>0.027242997557569072</c:v>
                </c:pt>
                <c:pt idx="7">
                  <c:v>0.022135477679054015</c:v>
                </c:pt>
                <c:pt idx="8">
                  <c:v>0.011191811893406012</c:v>
                </c:pt>
                <c:pt idx="9">
                  <c:v>-0.01190987122352494</c:v>
                </c:pt>
                <c:pt idx="10">
                  <c:v>0.0019533827371257494</c:v>
                </c:pt>
                <c:pt idx="11">
                  <c:v>-0.018777294614807934</c:v>
                </c:pt>
                <c:pt idx="12">
                  <c:v>0.04628022256738576</c:v>
                </c:pt>
                <c:pt idx="13">
                  <c:v>0.02827074330003815</c:v>
                </c:pt>
                <c:pt idx="14">
                  <c:v>0.02199623948686968</c:v>
                </c:pt>
                <c:pt idx="15">
                  <c:v>0.03298773056108488</c:v>
                </c:pt>
                <c:pt idx="16">
                  <c:v>0.05382809835949077</c:v>
                </c:pt>
                <c:pt idx="17">
                  <c:v>0.012573041094801778</c:v>
                </c:pt>
                <c:pt idx="18">
                  <c:v>-0.007382523751094015</c:v>
                </c:pt>
                <c:pt idx="19">
                  <c:v>0.019818587396745274</c:v>
                </c:pt>
              </c:numCache>
            </c:numRef>
          </c:xVal>
          <c:yVal>
            <c:numRef>
              <c:f>'Analiza Danych'!$D$4:$D$23</c:f>
              <c:numCache>
                <c:ptCount val="20"/>
                <c:pt idx="0">
                  <c:v>0.011913929391540271</c:v>
                </c:pt>
                <c:pt idx="1">
                  <c:v>0.028079224255342858</c:v>
                </c:pt>
                <c:pt idx="2">
                  <c:v>0.04284338976653396</c:v>
                </c:pt>
                <c:pt idx="3">
                  <c:v>0.01929024019321086</c:v>
                </c:pt>
                <c:pt idx="4">
                  <c:v>0.036551085791623875</c:v>
                </c:pt>
                <c:pt idx="5">
                  <c:v>-0.002337106987487449</c:v>
                </c:pt>
                <c:pt idx="6">
                  <c:v>0.02850162847699582</c:v>
                </c:pt>
                <c:pt idx="7">
                  <c:v>0.0196249338539164</c:v>
                </c:pt>
                <c:pt idx="8">
                  <c:v>0.03845527230977968</c:v>
                </c:pt>
                <c:pt idx="9">
                  <c:v>0.05270831649042317</c:v>
                </c:pt>
                <c:pt idx="10">
                  <c:v>0.043827686708938746</c:v>
                </c:pt>
                <c:pt idx="11">
                  <c:v>0.05244806285188333</c:v>
                </c:pt>
                <c:pt idx="12">
                  <c:v>0.013052060558575669</c:v>
                </c:pt>
                <c:pt idx="13">
                  <c:v>0.021630456507415855</c:v>
                </c:pt>
                <c:pt idx="14">
                  <c:v>0.02170341563136518</c:v>
                </c:pt>
                <c:pt idx="15">
                  <c:v>0.01645164653167175</c:v>
                </c:pt>
                <c:pt idx="16">
                  <c:v>-0.0053313578368762125</c:v>
                </c:pt>
                <c:pt idx="17">
                  <c:v>0.03211239704233528</c:v>
                </c:pt>
                <c:pt idx="18">
                  <c:v>0.043201619984098376</c:v>
                </c:pt>
                <c:pt idx="19">
                  <c:v>0.030591708272552726</c:v>
                </c:pt>
              </c:numCache>
            </c:numRef>
          </c:yVal>
          <c:smooth val="0"/>
        </c:ser>
        <c:axId val="33879030"/>
        <c:axId val="36475815"/>
      </c:scatterChart>
      <c:valAx>
        <c:axId val="33879030"/>
        <c:scaling>
          <c:orientation val="minMax"/>
          <c:min val="-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zmiana ceny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36475815"/>
        <c:crosses val="autoZero"/>
        <c:crossBetween val="midCat"/>
        <c:dispUnits/>
      </c:valAx>
      <c:valAx>
        <c:axId val="36475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zmiana sprzedaży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338790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</xdr:row>
      <xdr:rowOff>0</xdr:rowOff>
    </xdr:from>
    <xdr:to>
      <xdr:col>12</xdr:col>
      <xdr:colOff>314325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3971925" y="161925"/>
        <a:ext cx="66770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wic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TL"/>
      <sheetName val="ATL"/>
      <sheetName val="PR"/>
      <sheetName val="Sprzedaż"/>
      <sheetName val="29"/>
      <sheetName val="29a"/>
      <sheetName val="28h"/>
      <sheetName val="29b"/>
      <sheetName val="29c"/>
      <sheetName val="34"/>
      <sheetName val="35"/>
      <sheetName val="36"/>
      <sheetName val="37"/>
      <sheetName val="37a"/>
      <sheetName val="37b"/>
      <sheetName val="37c"/>
      <sheetName val="38"/>
      <sheetName val="39"/>
      <sheetName val="39a"/>
      <sheetName val="39b"/>
      <sheetName val="40"/>
      <sheetName val="41"/>
      <sheetName val="Rosja"/>
      <sheetName val="Stany Zjednoczone"/>
      <sheetName val="42"/>
      <sheetName val="V1"/>
      <sheetName val="V1a"/>
      <sheetName val="V1b"/>
      <sheetName val="V1c"/>
      <sheetName val="V4"/>
      <sheetName val="V4a"/>
      <sheetName val="V5"/>
      <sheetName val="V6"/>
      <sheetName val="V6a"/>
    </sheetNames>
    <sheetDataSet>
      <sheetData sheetId="11">
        <row r="4">
          <cell r="C4">
            <v>52</v>
          </cell>
        </row>
        <row r="9">
          <cell r="C9">
            <v>446944</v>
          </cell>
        </row>
        <row r="10">
          <cell r="C10">
            <v>0.0841984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8"/>
  <dimension ref="B2:O42"/>
  <sheetViews>
    <sheetView showGridLines="0" tabSelected="1" workbookViewId="0" topLeftCell="A1">
      <selection activeCell="D4" sqref="D4"/>
    </sheetView>
  </sheetViews>
  <sheetFormatPr defaultColWidth="9.140625" defaultRowHeight="12.75"/>
  <cols>
    <col min="1" max="1" width="4.57421875" style="0" customWidth="1"/>
    <col min="2" max="2" width="20.140625" style="0" customWidth="1"/>
    <col min="3" max="3" width="13.421875" style="0" customWidth="1"/>
    <col min="4" max="4" width="19.140625" style="0" bestFit="1" customWidth="1"/>
    <col min="7" max="7" width="12.57421875" style="0" bestFit="1" customWidth="1"/>
    <col min="8" max="8" width="17.7109375" style="0" bestFit="1" customWidth="1"/>
    <col min="9" max="12" width="12.28125" style="0" customWidth="1"/>
    <col min="14" max="15" width="5.140625" style="0" customWidth="1"/>
  </cols>
  <sheetData>
    <row r="2" spans="2:4" ht="12.75">
      <c r="B2" s="1"/>
      <c r="C2" s="2" t="s">
        <v>0</v>
      </c>
      <c r="D2" s="3" t="s">
        <v>1</v>
      </c>
    </row>
    <row r="3" spans="2:4" ht="12.75">
      <c r="B3" s="4"/>
      <c r="C3" s="5" t="s">
        <v>2</v>
      </c>
      <c r="D3" s="3" t="s">
        <v>2</v>
      </c>
    </row>
    <row r="4" spans="2:4" ht="12.75">
      <c r="B4" s="5" t="s">
        <v>3</v>
      </c>
      <c r="C4" s="6">
        <v>0.041527798023282665</v>
      </c>
      <c r="D4" s="7">
        <v>0.011913929391540271</v>
      </c>
    </row>
    <row r="5" spans="2:4" ht="12.75">
      <c r="B5" s="5" t="s">
        <v>4</v>
      </c>
      <c r="C5" s="6">
        <v>0.010421988989360819</v>
      </c>
      <c r="D5" s="7">
        <v>0.028079224255342858</v>
      </c>
    </row>
    <row r="6" spans="2:4" ht="12.75">
      <c r="B6" s="5" t="s">
        <v>5</v>
      </c>
      <c r="C6" s="6">
        <v>0.003130208133268999</v>
      </c>
      <c r="D6" s="7">
        <v>0.04284338976653396</v>
      </c>
    </row>
    <row r="7" spans="2:4" ht="12.75">
      <c r="B7" s="5" t="s">
        <v>6</v>
      </c>
      <c r="C7" s="6">
        <v>0.0187299797194332</v>
      </c>
      <c r="D7" s="7">
        <v>0.01929024019321086</v>
      </c>
    </row>
    <row r="8" spans="2:4" ht="12.75">
      <c r="B8" s="5" t="s">
        <v>7</v>
      </c>
      <c r="C8" s="6">
        <v>0.005530531724302143</v>
      </c>
      <c r="D8" s="7">
        <v>0.036551085791623875</v>
      </c>
    </row>
    <row r="9" spans="2:4" ht="12.75">
      <c r="B9" s="5" t="s">
        <v>8</v>
      </c>
      <c r="C9" s="6">
        <v>0.06437032861962563</v>
      </c>
      <c r="D9" s="7">
        <v>-0.002337106987487449</v>
      </c>
    </row>
    <row r="10" spans="2:4" ht="12.75">
      <c r="B10" s="5" t="s">
        <v>9</v>
      </c>
      <c r="C10" s="6">
        <v>0.027242997557569072</v>
      </c>
      <c r="D10" s="7">
        <v>0.02850162847699582</v>
      </c>
    </row>
    <row r="11" spans="2:4" ht="12.75">
      <c r="B11" s="5" t="s">
        <v>10</v>
      </c>
      <c r="C11" s="6">
        <v>0.022135477679054015</v>
      </c>
      <c r="D11" s="7">
        <v>0.0196249338539164</v>
      </c>
    </row>
    <row r="12" spans="2:4" ht="12.75">
      <c r="B12" s="5" t="s">
        <v>11</v>
      </c>
      <c r="C12" s="6">
        <v>0.011191811893406012</v>
      </c>
      <c r="D12" s="7">
        <v>0.03845527230977968</v>
      </c>
    </row>
    <row r="13" spans="2:4" ht="12.75">
      <c r="B13" s="5" t="s">
        <v>12</v>
      </c>
      <c r="C13" s="6">
        <v>-0.01190987122352494</v>
      </c>
      <c r="D13" s="7">
        <v>0.05270831649042317</v>
      </c>
    </row>
    <row r="14" spans="2:4" ht="12.75">
      <c r="B14" s="5" t="s">
        <v>13</v>
      </c>
      <c r="C14" s="6">
        <v>0.0019533827371257494</v>
      </c>
      <c r="D14" s="7">
        <v>0.043827686708938746</v>
      </c>
    </row>
    <row r="15" spans="2:4" ht="12.75">
      <c r="B15" s="5" t="s">
        <v>14</v>
      </c>
      <c r="C15" s="6">
        <v>-0.018777294614807934</v>
      </c>
      <c r="D15" s="7">
        <v>0.05244806285188333</v>
      </c>
    </row>
    <row r="16" spans="2:4" ht="12.75">
      <c r="B16" s="5" t="s">
        <v>15</v>
      </c>
      <c r="C16" s="6">
        <v>0.04628022256738576</v>
      </c>
      <c r="D16" s="7">
        <v>0.013052060558575669</v>
      </c>
    </row>
    <row r="17" spans="2:4" ht="12.75">
      <c r="B17" s="5" t="s">
        <v>16</v>
      </c>
      <c r="C17" s="6">
        <v>0.02827074330003815</v>
      </c>
      <c r="D17" s="7">
        <v>0.021630456507415855</v>
      </c>
    </row>
    <row r="18" spans="2:4" ht="12.75">
      <c r="B18" s="5" t="s">
        <v>17</v>
      </c>
      <c r="C18" s="6">
        <v>0.02199623948686968</v>
      </c>
      <c r="D18" s="7">
        <v>0.02170341563136518</v>
      </c>
    </row>
    <row r="19" spans="2:4" ht="12.75">
      <c r="B19" s="5" t="s">
        <v>18</v>
      </c>
      <c r="C19" s="6">
        <v>0.03298773056108488</v>
      </c>
      <c r="D19" s="7">
        <v>0.01645164653167175</v>
      </c>
    </row>
    <row r="20" spans="2:4" ht="12.75">
      <c r="B20" s="5" t="s">
        <v>19</v>
      </c>
      <c r="C20" s="6">
        <v>0.05382809835949077</v>
      </c>
      <c r="D20" s="7">
        <v>-0.0053313578368762125</v>
      </c>
    </row>
    <row r="21" spans="2:4" ht="12.75">
      <c r="B21" s="5" t="s">
        <v>20</v>
      </c>
      <c r="C21" s="6">
        <v>0.012573041094801778</v>
      </c>
      <c r="D21" s="7">
        <v>0.03211239704233528</v>
      </c>
    </row>
    <row r="22" spans="2:4" ht="12.75">
      <c r="B22" s="5" t="s">
        <v>21</v>
      </c>
      <c r="C22" s="6">
        <v>-0.007382523751094015</v>
      </c>
      <c r="D22" s="7">
        <v>0.043201619984098376</v>
      </c>
    </row>
    <row r="23" spans="2:4" ht="12.75">
      <c r="B23" s="5" t="s">
        <v>22</v>
      </c>
      <c r="C23" s="6">
        <v>0.019818587396745274</v>
      </c>
      <c r="D23" s="7">
        <v>0.030591708272552726</v>
      </c>
    </row>
    <row r="24" ht="12.75">
      <c r="C24" s="8"/>
    </row>
    <row r="25" spans="2:13" ht="12.75">
      <c r="B25" t="s">
        <v>23</v>
      </c>
      <c r="M25" t="s">
        <v>24</v>
      </c>
    </row>
    <row r="26" spans="7:15" ht="13.5" thickBot="1">
      <c r="G26" s="9" t="s">
        <v>25</v>
      </c>
      <c r="H26" s="10" t="s">
        <v>26</v>
      </c>
      <c r="I26" s="11" t="s">
        <v>27</v>
      </c>
      <c r="J26" s="12"/>
      <c r="K26" s="11" t="s">
        <v>28</v>
      </c>
      <c r="L26" s="12"/>
      <c r="O26" t="s">
        <v>24</v>
      </c>
    </row>
    <row r="27" spans="2:12" ht="12.75">
      <c r="B27" s="13" t="s">
        <v>29</v>
      </c>
      <c r="C27" s="13"/>
      <c r="G27" s="14">
        <v>0.025</v>
      </c>
      <c r="H27" s="14">
        <f>G27*C42+C41</f>
        <v>0.023091568823044285</v>
      </c>
      <c r="I27" s="6" t="s">
        <v>30</v>
      </c>
      <c r="J27" s="6" t="s">
        <v>31</v>
      </c>
      <c r="K27" s="6" t="s">
        <v>30</v>
      </c>
      <c r="L27" s="6" t="s">
        <v>31</v>
      </c>
    </row>
    <row r="28" spans="2:12" ht="12.75">
      <c r="B28" s="15" t="s">
        <v>32</v>
      </c>
      <c r="C28" s="15">
        <v>0.9599663758776291</v>
      </c>
      <c r="G28" s="14"/>
      <c r="H28" s="14"/>
      <c r="I28" s="16">
        <f>H27-C31</f>
        <v>0.018432894120528703</v>
      </c>
      <c r="J28" s="16">
        <f>H27+C31</f>
        <v>0.027750243525559867</v>
      </c>
      <c r="K28" s="16">
        <f>H27-2*C31</f>
        <v>0.01377421941801312</v>
      </c>
      <c r="L28" s="16">
        <f>H27+2*C31</f>
        <v>0.03240891822807545</v>
      </c>
    </row>
    <row r="29" spans="2:3" ht="12.75">
      <c r="B29" s="15" t="s">
        <v>33</v>
      </c>
      <c r="C29" s="15">
        <v>0.9215354428156295</v>
      </c>
    </row>
    <row r="30" spans="2:3" ht="12.75">
      <c r="B30" s="15" t="s">
        <v>34</v>
      </c>
      <c r="C30" s="15">
        <v>0.9171763007498311</v>
      </c>
    </row>
    <row r="31" spans="2:3" ht="12.75">
      <c r="B31" s="15" t="s">
        <v>35</v>
      </c>
      <c r="C31" s="15">
        <v>0.004658674702515583</v>
      </c>
    </row>
    <row r="32" spans="2:3" ht="13.5" thickBot="1">
      <c r="B32" s="17" t="s">
        <v>36</v>
      </c>
      <c r="C32" s="17">
        <v>20</v>
      </c>
    </row>
    <row r="34" ht="13.5" thickBot="1">
      <c r="B34" t="s">
        <v>37</v>
      </c>
    </row>
    <row r="35" spans="2:7" ht="12.75">
      <c r="B35" s="18"/>
      <c r="C35" s="18" t="s">
        <v>38</v>
      </c>
      <c r="D35" s="18" t="s">
        <v>39</v>
      </c>
      <c r="E35" s="18" t="s">
        <v>40</v>
      </c>
      <c r="F35" s="18" t="s">
        <v>41</v>
      </c>
      <c r="G35" s="18" t="s">
        <v>42</v>
      </c>
    </row>
    <row r="36" spans="2:7" ht="12.75">
      <c r="B36" s="15" t="s">
        <v>43</v>
      </c>
      <c r="C36" s="15">
        <v>1</v>
      </c>
      <c r="D36" s="15">
        <v>0.004588130825406007</v>
      </c>
      <c r="E36" s="15">
        <v>0.004588130825406007</v>
      </c>
      <c r="F36" s="15">
        <v>211.40293867592803</v>
      </c>
      <c r="G36" s="15">
        <v>2.1689477594912458E-11</v>
      </c>
    </row>
    <row r="37" spans="2:7" ht="12.75">
      <c r="B37" s="15" t="s">
        <v>44</v>
      </c>
      <c r="C37" s="15">
        <v>18</v>
      </c>
      <c r="D37" s="15">
        <v>0.0003906584997094557</v>
      </c>
      <c r="E37" s="15">
        <v>2.170324998385865E-05</v>
      </c>
      <c r="F37" s="15"/>
      <c r="G37" s="15"/>
    </row>
    <row r="38" spans="2:7" ht="13.5" thickBot="1">
      <c r="B38" s="17" t="s">
        <v>45</v>
      </c>
      <c r="C38" s="17">
        <v>19</v>
      </c>
      <c r="D38" s="17">
        <v>0.004978789325115462</v>
      </c>
      <c r="E38" s="17"/>
      <c r="F38" s="17"/>
      <c r="G38" s="17"/>
    </row>
    <row r="39" ht="13.5" thickBot="1"/>
    <row r="40" spans="2:10" ht="12.75">
      <c r="B40" s="18"/>
      <c r="C40" s="18" t="s">
        <v>46</v>
      </c>
      <c r="D40" s="18" t="s">
        <v>35</v>
      </c>
      <c r="E40" s="18" t="s">
        <v>47</v>
      </c>
      <c r="F40" s="18" t="s">
        <v>48</v>
      </c>
      <c r="G40" s="18" t="s">
        <v>49</v>
      </c>
      <c r="H40" s="18" t="s">
        <v>50</v>
      </c>
      <c r="I40" s="18" t="s">
        <v>51</v>
      </c>
      <c r="J40" s="18" t="s">
        <v>52</v>
      </c>
    </row>
    <row r="41" spans="2:10" ht="12.75">
      <c r="B41" s="15" t="s">
        <v>53</v>
      </c>
      <c r="C41" s="15">
        <v>0.0410720258533842</v>
      </c>
      <c r="D41" s="15">
        <v>0.0014095380120175433</v>
      </c>
      <c r="E41" s="15">
        <v>29.13864365714815</v>
      </c>
      <c r="F41" s="15">
        <v>1.3408457871393317E-16</v>
      </c>
      <c r="G41" s="15">
        <v>0.038110696382143046</v>
      </c>
      <c r="H41" s="15">
        <v>0.04403335532462536</v>
      </c>
      <c r="I41" s="15">
        <v>0.038110696382143046</v>
      </c>
      <c r="J41" s="15">
        <v>0.04403335532462536</v>
      </c>
    </row>
    <row r="42" spans="2:10" ht="13.5" thickBot="1">
      <c r="B42" s="17" t="s">
        <v>54</v>
      </c>
      <c r="C42" s="17">
        <v>-0.7192182812135967</v>
      </c>
      <c r="D42" s="17">
        <v>0.04946581942895334</v>
      </c>
      <c r="E42" s="17">
        <v>-14.539702152242599</v>
      </c>
      <c r="F42" s="17">
        <v>2.1689477594912426E-11</v>
      </c>
      <c r="G42" s="17">
        <v>-0.8231421113232806</v>
      </c>
      <c r="H42" s="17">
        <v>-0.6152944511039127</v>
      </c>
      <c r="I42" s="17">
        <v>-0.8231421113232806</v>
      </c>
      <c r="J42" s="17">
        <v>-0.6152944511039127</v>
      </c>
    </row>
  </sheetData>
  <mergeCells count="5">
    <mergeCell ref="B2:B3"/>
    <mergeCell ref="I26:J26"/>
    <mergeCell ref="K26:L26"/>
    <mergeCell ref="G27:G28"/>
    <mergeCell ref="H27:H2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2009-04-15T08:39:58Z</dcterms:created>
  <dcterms:modified xsi:type="dcterms:W3CDTF">2009-04-15T08:40:37Z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7286&quot;/&gt;&lt;partner val=&quot;530&quot;/&gt;&lt;CXlWorkbook id=&quot;1&quot;&gt;&lt;m_cxllink/&gt;&lt;/CXlWorkbook&gt;&lt;/root&gt;">
    <vt:bool>false</vt:bool>
  </property>
</Properties>
</file>