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5970" activeTab="0"/>
  </bookViews>
  <sheets>
    <sheet name="Formatowanie" sheetId="1" r:id="rId1"/>
  </sheet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<sst xmlns="http://schemas.openxmlformats.org/spreadsheetml/2006/main" count="42" uniqueCount="35">
  <si>
    <t>1Q</t>
  </si>
  <si>
    <t>2Q</t>
  </si>
  <si>
    <t>1HY</t>
  </si>
  <si>
    <t>styczeń</t>
  </si>
  <si>
    <t>luty</t>
  </si>
  <si>
    <t>marzec</t>
  </si>
  <si>
    <t>kwiecień</t>
  </si>
  <si>
    <t>maj</t>
  </si>
  <si>
    <t>czerwiec</t>
  </si>
  <si>
    <t>produkt 1</t>
  </si>
  <si>
    <t>produkt 2</t>
  </si>
  <si>
    <t>produkt 2 wersja A</t>
  </si>
  <si>
    <t>produkt 3</t>
  </si>
  <si>
    <t>produkt 4</t>
  </si>
  <si>
    <t>brand 1</t>
  </si>
  <si>
    <t>produkt 5</t>
  </si>
  <si>
    <t>produkt 6</t>
  </si>
  <si>
    <t>brand 2</t>
  </si>
  <si>
    <t>produkt 7</t>
  </si>
  <si>
    <t>produkt 8</t>
  </si>
  <si>
    <t>brand 3</t>
  </si>
  <si>
    <t>produkt 9</t>
  </si>
  <si>
    <t>produkt 10</t>
  </si>
  <si>
    <t>brand 4</t>
  </si>
  <si>
    <t>kategoria 1</t>
  </si>
  <si>
    <t>brand 5</t>
  </si>
  <si>
    <t>brand 6</t>
  </si>
  <si>
    <t>brand 7</t>
  </si>
  <si>
    <t>kategoria 2</t>
  </si>
  <si>
    <t>brand 8</t>
  </si>
  <si>
    <t>brand 9</t>
  </si>
  <si>
    <t>brand 10</t>
  </si>
  <si>
    <t>kategoria 3</t>
  </si>
  <si>
    <t>Suma dla wszystkich brandów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</si>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</sst>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4:I37"/>
  <sheetViews>
    <sheetView showGridLines="0" tabSelected="1" workbookViewId="0" topLeftCell="A1">
      <selection activeCell="P41" sqref="P41"/>
    </sheetView>
  </sheetViews>
  <sheetFormatPr defaultColWidth="9.140625" defaultRowHeight="12.75"/>
  <cols>
    <col min="1" max="1" width="4.28125" style="2" customWidth="1"/>
    <col min="2" max="2" width="9.140625" style="2" customWidth="1"/>
    <col min="3" max="7" width="8.8515625" style="2" customWidth="1"/>
    <col min="8" max="8" width="9.28125" style="2" customWidth="1"/>
    <col min="9" max="9" width="5.7109375" style="2" customWidth="1"/>
    <col min="10" max="16384" width="8.8515625" style="2" customWidth="1"/>
  </cols>
  <sheetData>
    <row r="4" spans="2:9" ht="12.75">
      <c r="B4" s="4"/>
      <c r="C4" s="1" t="s">
        <v>0</v>
      </c>
      <c r="D4" s="1" t="s">
        <v>0</v>
      </c>
      <c r="E4" s="1" t="s">
        <v>0</v>
      </c>
      <c r="F4" s="1" t="s">
        <v>1</v>
      </c>
      <c r="G4" s="1" t="s">
        <v>1</v>
      </c>
      <c r="H4" s="1" t="s">
        <v>1</v>
      </c>
      <c r="I4" s="4" t="s">
        <v>2</v>
      </c>
    </row>
    <row r="5" spans="2:9" ht="12.75">
      <c r="B5" s="4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4"/>
    </row>
    <row r="6" spans="2:9" ht="12.75">
      <c r="B6" s="2" t="s">
        <v>9</v>
      </c>
      <c r="C6" s="3">
        <f aca="true" t="shared" si="0" ref="C6:I6">C13/4-14</f>
        <v>180.82486717546166</v>
      </c>
      <c r="D6" s="3">
        <f t="shared" si="0"/>
        <v>162.4986567945528</v>
      </c>
      <c r="E6" s="3">
        <f t="shared" si="0"/>
        <v>182.14012930293524</v>
      </c>
      <c r="F6" s="3">
        <f t="shared" si="0"/>
        <v>81.04163412688249</v>
      </c>
      <c r="G6" s="3">
        <f t="shared" si="0"/>
        <v>192.72051011293885</v>
      </c>
      <c r="H6" s="3">
        <f t="shared" si="0"/>
        <v>16.75</v>
      </c>
      <c r="I6" s="3">
        <f t="shared" si="0"/>
        <v>885.975797512771</v>
      </c>
    </row>
    <row r="7" spans="2:9" ht="12.75">
      <c r="B7" s="2" t="s">
        <v>10</v>
      </c>
      <c r="C7" s="3">
        <f>C13/4-45</f>
        <v>149.82486717546166</v>
      </c>
      <c r="D7" s="3">
        <f>D13/4-45</f>
        <v>131.4986567945528</v>
      </c>
      <c r="E7" s="3">
        <f>E13/4-45</f>
        <v>151.14012930293524</v>
      </c>
      <c r="F7" s="3">
        <f>F13/4-45</f>
        <v>50.041634126882485</v>
      </c>
      <c r="G7" s="3">
        <f>G13/4-45</f>
        <v>161.72051011293885</v>
      </c>
      <c r="H7" s="3">
        <v>12</v>
      </c>
      <c r="I7" s="3">
        <f>I13/4-45</f>
        <v>854.975797512771</v>
      </c>
    </row>
    <row r="8" spans="2:9" ht="12.75">
      <c r="B8" s="2" t="s">
        <v>11</v>
      </c>
      <c r="C8" s="3">
        <f aca="true" t="shared" si="1" ref="C8:H8">C7/3</f>
        <v>49.94162239182055</v>
      </c>
      <c r="D8" s="3">
        <f t="shared" si="1"/>
        <v>43.83288559818427</v>
      </c>
      <c r="E8" s="3">
        <f t="shared" si="1"/>
        <v>50.38004310097841</v>
      </c>
      <c r="F8" s="3">
        <f t="shared" si="1"/>
        <v>16.680544708960827</v>
      </c>
      <c r="G8" s="3">
        <f t="shared" si="1"/>
        <v>53.90683670431295</v>
      </c>
      <c r="H8" s="3">
        <f t="shared" si="1"/>
        <v>4</v>
      </c>
      <c r="I8" s="3">
        <f>I14/4-45</f>
        <v>171.22856219812343</v>
      </c>
    </row>
    <row r="9" spans="2:9" ht="12.75">
      <c r="B9" s="2" t="s">
        <v>11</v>
      </c>
      <c r="C9" s="3">
        <f aca="true" t="shared" si="2" ref="C9:H9">C7/2</f>
        <v>74.91243358773083</v>
      </c>
      <c r="D9" s="3">
        <f t="shared" si="2"/>
        <v>65.7493283972764</v>
      </c>
      <c r="E9" s="3">
        <f t="shared" si="2"/>
        <v>75.57006465146762</v>
      </c>
      <c r="F9" s="3">
        <f t="shared" si="2"/>
        <v>25.020817063441243</v>
      </c>
      <c r="G9" s="3">
        <f t="shared" si="2"/>
        <v>80.86025505646943</v>
      </c>
      <c r="H9" s="3">
        <f t="shared" si="2"/>
        <v>6</v>
      </c>
      <c r="I9" s="3">
        <f>I15/4-45</f>
        <v>603.6856865943703</v>
      </c>
    </row>
    <row r="10" spans="2:9" ht="12.75">
      <c r="B10" s="2" t="s">
        <v>11</v>
      </c>
      <c r="C10" s="3">
        <f aca="true" t="shared" si="3" ref="C10:H10">C7-C9-C8</f>
        <v>24.97081119591028</v>
      </c>
      <c r="D10" s="3">
        <f t="shared" si="3"/>
        <v>21.91644279909213</v>
      </c>
      <c r="E10" s="3">
        <f t="shared" si="3"/>
        <v>25.190021550489206</v>
      </c>
      <c r="F10" s="3">
        <f t="shared" si="3"/>
        <v>8.340272354480415</v>
      </c>
      <c r="G10" s="3">
        <f t="shared" si="3"/>
        <v>26.953418352156476</v>
      </c>
      <c r="H10" s="3">
        <f t="shared" si="3"/>
        <v>2</v>
      </c>
      <c r="I10" s="3">
        <f>I16/4-45</f>
        <v>819.9142487924937</v>
      </c>
    </row>
    <row r="11" spans="2:9" ht="12.75">
      <c r="B11" s="2" t="s">
        <v>12</v>
      </c>
      <c r="C11" s="3">
        <f aca="true" t="shared" si="4" ref="C11:I11">C13/4</f>
        <v>194.82486717546166</v>
      </c>
      <c r="D11" s="3">
        <f t="shared" si="4"/>
        <v>176.4986567945528</v>
      </c>
      <c r="E11" s="3">
        <f t="shared" si="4"/>
        <v>196.14012930293524</v>
      </c>
      <c r="F11" s="3">
        <f t="shared" si="4"/>
        <v>95.04163412688249</v>
      </c>
      <c r="G11" s="3">
        <f t="shared" si="4"/>
        <v>206.72051011293885</v>
      </c>
      <c r="H11" s="3">
        <f t="shared" si="4"/>
        <v>30.75</v>
      </c>
      <c r="I11" s="3">
        <f t="shared" si="4"/>
        <v>899.975797512771</v>
      </c>
    </row>
    <row r="12" spans="2:9" ht="12.75">
      <c r="B12" s="2" t="s">
        <v>13</v>
      </c>
      <c r="C12" s="3">
        <f aca="true" t="shared" si="5" ref="C12:I12">C13-C7-C11-C6</f>
        <v>253.8248671754616</v>
      </c>
      <c r="D12" s="3">
        <f t="shared" si="5"/>
        <v>235.49865679455286</v>
      </c>
      <c r="E12" s="3">
        <f t="shared" si="5"/>
        <v>255.14012930293518</v>
      </c>
      <c r="F12" s="3">
        <f t="shared" si="5"/>
        <v>154.04163412688246</v>
      </c>
      <c r="G12" s="3">
        <f t="shared" si="5"/>
        <v>265.72051011293877</v>
      </c>
      <c r="H12" s="3">
        <f t="shared" si="5"/>
        <v>63.5</v>
      </c>
      <c r="I12" s="3">
        <f t="shared" si="5"/>
        <v>958.9757975127712</v>
      </c>
    </row>
    <row r="13" spans="2:9" ht="12.75">
      <c r="B13" s="2" t="s">
        <v>14</v>
      </c>
      <c r="C13" s="3">
        <v>779.2994687018466</v>
      </c>
      <c r="D13" s="3">
        <v>705.9946271782112</v>
      </c>
      <c r="E13" s="3">
        <v>784.560517211741</v>
      </c>
      <c r="F13" s="3">
        <v>380.16653650752994</v>
      </c>
      <c r="G13" s="3">
        <v>826.8820404517554</v>
      </c>
      <c r="H13" s="3">
        <v>123</v>
      </c>
      <c r="I13" s="3">
        <f aca="true" t="shared" si="6" ref="I13:I32">SUM(C13:H13)</f>
        <v>3599.903190051084</v>
      </c>
    </row>
    <row r="14" spans="2:9" ht="12.75">
      <c r="B14" s="2" t="s">
        <v>15</v>
      </c>
      <c r="C14" s="3">
        <f aca="true" t="shared" si="7" ref="C14:H14">C16/4</f>
        <v>177.85228020894206</v>
      </c>
      <c r="D14" s="3">
        <f t="shared" si="7"/>
        <v>30.402592485866005</v>
      </c>
      <c r="E14" s="3">
        <f t="shared" si="7"/>
        <v>136.69255369004756</v>
      </c>
      <c r="F14" s="3">
        <f t="shared" si="7"/>
        <v>141.75</v>
      </c>
      <c r="G14" s="3">
        <f t="shared" si="7"/>
        <v>206.3556694229696</v>
      </c>
      <c r="H14" s="3">
        <f t="shared" si="7"/>
        <v>171.86115298466854</v>
      </c>
      <c r="I14" s="3">
        <f t="shared" si="6"/>
        <v>864.9142487924937</v>
      </c>
    </row>
    <row r="15" spans="2:9" ht="12.75">
      <c r="B15" s="2" t="s">
        <v>16</v>
      </c>
      <c r="C15" s="3">
        <f aca="true" t="shared" si="8" ref="C15:H15">C16-C14</f>
        <v>533.5568406268262</v>
      </c>
      <c r="D15" s="3">
        <f t="shared" si="8"/>
        <v>91.20777745759801</v>
      </c>
      <c r="E15" s="3">
        <f t="shared" si="8"/>
        <v>410.07766107014265</v>
      </c>
      <c r="F15" s="3">
        <f t="shared" si="8"/>
        <v>425.25</v>
      </c>
      <c r="G15" s="3">
        <f t="shared" si="8"/>
        <v>619.0670082689088</v>
      </c>
      <c r="H15" s="3">
        <f t="shared" si="8"/>
        <v>515.5834589540057</v>
      </c>
      <c r="I15" s="3">
        <f t="shared" si="6"/>
        <v>2594.742746377481</v>
      </c>
    </row>
    <row r="16" spans="2:9" ht="12.75">
      <c r="B16" s="2" t="s">
        <v>17</v>
      </c>
      <c r="C16" s="3">
        <v>711.4091208357682</v>
      </c>
      <c r="D16" s="3">
        <v>121.61036994346402</v>
      </c>
      <c r="E16" s="3">
        <v>546.7702147601902</v>
      </c>
      <c r="F16" s="3">
        <v>567</v>
      </c>
      <c r="G16" s="3">
        <v>825.4226776918784</v>
      </c>
      <c r="H16" s="3">
        <v>687.4446119386741</v>
      </c>
      <c r="I16" s="3">
        <f t="shared" si="6"/>
        <v>3459.656995169975</v>
      </c>
    </row>
    <row r="17" spans="2:9" ht="12.75">
      <c r="B17" s="2" t="s">
        <v>18</v>
      </c>
      <c r="C17" s="3">
        <f aca="true" t="shared" si="9" ref="C17:H17">C19/4</f>
        <v>95.50530402581764</v>
      </c>
      <c r="D17" s="3">
        <f t="shared" si="9"/>
        <v>132.95962028950294</v>
      </c>
      <c r="E17" s="3">
        <f t="shared" si="9"/>
        <v>99.26261320819907</v>
      </c>
      <c r="F17" s="3">
        <f t="shared" si="9"/>
        <v>160.9560677230531</v>
      </c>
      <c r="G17" s="3">
        <f t="shared" si="9"/>
        <v>52.372858104473785</v>
      </c>
      <c r="H17" s="3">
        <f t="shared" si="9"/>
        <v>156.6711940370434</v>
      </c>
      <c r="I17" s="3">
        <f t="shared" si="6"/>
        <v>697.7276573880899</v>
      </c>
    </row>
    <row r="18" spans="2:9" ht="12.75">
      <c r="B18" s="2" t="s">
        <v>19</v>
      </c>
      <c r="C18" s="3">
        <f aca="true" t="shared" si="10" ref="C18:H18">C19-C17</f>
        <v>286.5159120774529</v>
      </c>
      <c r="D18" s="3">
        <f t="shared" si="10"/>
        <v>398.8788608685088</v>
      </c>
      <c r="E18" s="3">
        <f t="shared" si="10"/>
        <v>297.7878396245972</v>
      </c>
      <c r="F18" s="3">
        <f t="shared" si="10"/>
        <v>482.8682031691593</v>
      </c>
      <c r="G18" s="3">
        <f t="shared" si="10"/>
        <v>157.11857431342136</v>
      </c>
      <c r="H18" s="3">
        <f t="shared" si="10"/>
        <v>470.0135821111302</v>
      </c>
      <c r="I18" s="3">
        <f t="shared" si="6"/>
        <v>2093.1829721642694</v>
      </c>
    </row>
    <row r="19" spans="2:9" ht="12.75">
      <c r="B19" s="2" t="s">
        <v>20</v>
      </c>
      <c r="C19" s="3">
        <v>382.02121610327055</v>
      </c>
      <c r="D19" s="3">
        <v>531.8384811580117</v>
      </c>
      <c r="E19" s="3">
        <v>397.0504528327963</v>
      </c>
      <c r="F19" s="3">
        <v>643.8242708922124</v>
      </c>
      <c r="G19" s="3">
        <v>209.49143241789514</v>
      </c>
      <c r="H19" s="3">
        <v>626.6847761481736</v>
      </c>
      <c r="I19" s="3">
        <f t="shared" si="6"/>
        <v>2790.9106295523598</v>
      </c>
    </row>
    <row r="20" spans="2:9" ht="12.75">
      <c r="B20" s="2" t="s">
        <v>21</v>
      </c>
      <c r="C20" s="3">
        <f aca="true" t="shared" si="11" ref="C20:H20">C22/4</f>
        <v>30.75</v>
      </c>
      <c r="D20" s="3">
        <f t="shared" si="11"/>
        <v>220.62838780305438</v>
      </c>
      <c r="E20" s="3">
        <f t="shared" si="11"/>
        <v>94.22836379708687</v>
      </c>
      <c r="F20" s="3">
        <f t="shared" si="11"/>
        <v>219.59260119023034</v>
      </c>
      <c r="G20" s="3">
        <f t="shared" si="11"/>
        <v>171.7680392520695</v>
      </c>
      <c r="H20" s="3">
        <f t="shared" si="11"/>
        <v>236.74524457471068</v>
      </c>
      <c r="I20" s="3">
        <f t="shared" si="6"/>
        <v>973.7126366171518</v>
      </c>
    </row>
    <row r="21" spans="2:9" ht="12.75">
      <c r="B21" s="2" t="s">
        <v>22</v>
      </c>
      <c r="C21" s="3">
        <f aca="true" t="shared" si="12" ref="C21:H21">C22-C20</f>
        <v>92.25</v>
      </c>
      <c r="D21" s="3">
        <f t="shared" si="12"/>
        <v>661.8851634091632</v>
      </c>
      <c r="E21" s="3">
        <f t="shared" si="12"/>
        <v>282.6850913912606</v>
      </c>
      <c r="F21" s="3">
        <f t="shared" si="12"/>
        <v>658.777803570691</v>
      </c>
      <c r="G21" s="3">
        <f t="shared" si="12"/>
        <v>515.3041177562086</v>
      </c>
      <c r="H21" s="3">
        <f t="shared" si="12"/>
        <v>710.235733724132</v>
      </c>
      <c r="I21" s="3">
        <f t="shared" si="6"/>
        <v>2921.1379098514553</v>
      </c>
    </row>
    <row r="22" spans="2:9" ht="12.75">
      <c r="B22" s="2" t="s">
        <v>23</v>
      </c>
      <c r="C22" s="3">
        <v>123</v>
      </c>
      <c r="D22" s="3">
        <v>882.5135512122175</v>
      </c>
      <c r="E22" s="3">
        <v>376.9134551883475</v>
      </c>
      <c r="F22" s="3">
        <v>878.3704047609214</v>
      </c>
      <c r="G22" s="3">
        <v>687.072157008278</v>
      </c>
      <c r="H22" s="3">
        <v>946.9809782988427</v>
      </c>
      <c r="I22" s="3">
        <f t="shared" si="6"/>
        <v>3894.8505464686073</v>
      </c>
    </row>
    <row r="23" spans="2:9" ht="12.75">
      <c r="B23" s="2" t="s">
        <v>24</v>
      </c>
      <c r="C23" s="3">
        <f aca="true" t="shared" si="13" ref="C23:H23">SUM(C13:C22)</f>
        <v>3212.160142579924</v>
      </c>
      <c r="D23" s="3">
        <f t="shared" si="13"/>
        <v>3777.9194318055975</v>
      </c>
      <c r="E23" s="3">
        <f t="shared" si="13"/>
        <v>3426.0287627744087</v>
      </c>
      <c r="F23" s="3">
        <f t="shared" si="13"/>
        <v>4558.555887813798</v>
      </c>
      <c r="G23" s="3">
        <f t="shared" si="13"/>
        <v>4270.854574687859</v>
      </c>
      <c r="H23" s="3">
        <f t="shared" si="13"/>
        <v>4645.22073277138</v>
      </c>
      <c r="I23" s="3">
        <f t="shared" si="6"/>
        <v>23890.739532432966</v>
      </c>
    </row>
    <row r="24" spans="2:9" ht="12.75">
      <c r="B24" s="2" t="s">
        <v>25</v>
      </c>
      <c r="C24" s="3">
        <v>94.37626887959195</v>
      </c>
      <c r="D24" s="3">
        <v>174.4453170576359</v>
      </c>
      <c r="E24" s="3">
        <v>848.0620075031707</v>
      </c>
      <c r="F24" s="3">
        <v>738.7828310782119</v>
      </c>
      <c r="G24" s="3">
        <v>167.77531538256608</v>
      </c>
      <c r="H24" s="3">
        <v>740.1064334051378</v>
      </c>
      <c r="I24" s="3">
        <f t="shared" si="6"/>
        <v>2763.5481733063143</v>
      </c>
    </row>
    <row r="25" spans="2:9" ht="12.75">
      <c r="B25" s="2" t="s">
        <v>26</v>
      </c>
      <c r="C25" s="3">
        <v>80.66366647244489</v>
      </c>
      <c r="D25" s="3">
        <v>438.78582304202365</v>
      </c>
      <c r="E25" s="3">
        <v>28.30268863868657</v>
      </c>
      <c r="F25" s="3">
        <v>797.5110191186241</v>
      </c>
      <c r="G25" s="3">
        <v>932.699372181377</v>
      </c>
      <c r="H25" s="3">
        <v>796.6094718574412</v>
      </c>
      <c r="I25" s="3">
        <f t="shared" si="6"/>
        <v>3074.5720413105973</v>
      </c>
    </row>
    <row r="26" spans="2:9" ht="12.75">
      <c r="B26" s="2" t="s">
        <v>27</v>
      </c>
      <c r="C26" s="3">
        <v>409.1954258812033</v>
      </c>
      <c r="D26" s="3">
        <v>526.8950957140315</v>
      </c>
      <c r="E26" s="3">
        <v>172.03212054078793</v>
      </c>
      <c r="F26" s="3">
        <v>567.0457640072684</v>
      </c>
      <c r="G26" s="3">
        <v>251.86119330347267</v>
      </c>
      <c r="H26" s="3">
        <v>712.9501119304429</v>
      </c>
      <c r="I26" s="3">
        <f t="shared" si="6"/>
        <v>2639.9797113772065</v>
      </c>
    </row>
    <row r="27" spans="2:9" ht="12.75">
      <c r="B27" s="2" t="s">
        <v>28</v>
      </c>
      <c r="C27" s="3">
        <f aca="true" t="shared" si="14" ref="C27:H27">SUM(C24:C26)</f>
        <v>584.2353612332402</v>
      </c>
      <c r="D27" s="3">
        <f t="shared" si="14"/>
        <v>1140.126235813691</v>
      </c>
      <c r="E27" s="3">
        <f t="shared" si="14"/>
        <v>1048.3968166826453</v>
      </c>
      <c r="F27" s="3">
        <f t="shared" si="14"/>
        <v>2103.3396142041047</v>
      </c>
      <c r="G27" s="3">
        <f t="shared" si="14"/>
        <v>1352.3358808674157</v>
      </c>
      <c r="H27" s="3">
        <f t="shared" si="14"/>
        <v>2249.6660171930216</v>
      </c>
      <c r="I27" s="3">
        <f t="shared" si="6"/>
        <v>8478.099925994118</v>
      </c>
    </row>
    <row r="28" spans="2:9" ht="12.75">
      <c r="B28" s="2" t="s">
        <v>29</v>
      </c>
      <c r="C28" s="3">
        <v>113.97346241838858</v>
      </c>
      <c r="D28" s="3">
        <v>861.7674016726439</v>
      </c>
      <c r="E28" s="3">
        <v>412.38732617074623</v>
      </c>
      <c r="F28" s="3">
        <v>945.4951902073136</v>
      </c>
      <c r="G28" s="3">
        <v>504.9726148263929</v>
      </c>
      <c r="H28" s="3">
        <v>2.9064544127113123</v>
      </c>
      <c r="I28" s="3">
        <f t="shared" si="6"/>
        <v>2841.5024497081968</v>
      </c>
    </row>
    <row r="29" spans="2:9" ht="12.75">
      <c r="B29" s="2" t="s">
        <v>30</v>
      </c>
      <c r="C29" s="3">
        <v>544.7014109941597</v>
      </c>
      <c r="D29" s="3">
        <v>628.9788270365717</v>
      </c>
      <c r="E29" s="3">
        <v>267.25732289891124</v>
      </c>
      <c r="F29" s="3">
        <v>919.5900260273726</v>
      </c>
      <c r="G29" s="3">
        <v>547.3772100045222</v>
      </c>
      <c r="H29" s="3">
        <v>755.6157872377985</v>
      </c>
      <c r="I29" s="3">
        <f t="shared" si="6"/>
        <v>3663.5205841993356</v>
      </c>
    </row>
    <row r="30" spans="2:9" ht="12.75">
      <c r="B30" s="2" t="s">
        <v>31</v>
      </c>
      <c r="C30" s="3">
        <v>106.70032258260414</v>
      </c>
      <c r="D30" s="3">
        <v>115.19508375531507</v>
      </c>
      <c r="E30" s="3">
        <v>542.2445609492452</v>
      </c>
      <c r="F30" s="3">
        <v>595.1600825373501</v>
      </c>
      <c r="G30" s="3">
        <v>278.4975993163048</v>
      </c>
      <c r="H30" s="3">
        <v>336.24988542944334</v>
      </c>
      <c r="I30" s="3">
        <f t="shared" si="6"/>
        <v>1974.0475345702628</v>
      </c>
    </row>
    <row r="31" spans="2:9" ht="12.75">
      <c r="B31" s="2" t="s">
        <v>32</v>
      </c>
      <c r="C31" s="3">
        <f aca="true" t="shared" si="15" ref="C31:H31">SUM(C28:C29)</f>
        <v>658.6748734125483</v>
      </c>
      <c r="D31" s="3">
        <f t="shared" si="15"/>
        <v>1490.7462287092158</v>
      </c>
      <c r="E31" s="3">
        <f t="shared" si="15"/>
        <v>679.6446490696575</v>
      </c>
      <c r="F31" s="3">
        <f t="shared" si="15"/>
        <v>1865.0852162346862</v>
      </c>
      <c r="G31" s="3">
        <f t="shared" si="15"/>
        <v>1052.3498248309152</v>
      </c>
      <c r="H31" s="3">
        <f t="shared" si="15"/>
        <v>758.5222416505098</v>
      </c>
      <c r="I31" s="3">
        <f t="shared" si="6"/>
        <v>6505.023033907533</v>
      </c>
    </row>
    <row r="32" spans="2:9" ht="25.5" customHeight="1">
      <c r="B32" s="1" t="s">
        <v>33</v>
      </c>
      <c r="C32" s="3">
        <f aca="true" t="shared" si="16" ref="C32:H32">C31+C27+C23</f>
        <v>4455.070377225713</v>
      </c>
      <c r="D32" s="3">
        <f t="shared" si="16"/>
        <v>6408.791896328505</v>
      </c>
      <c r="E32" s="3">
        <f t="shared" si="16"/>
        <v>5154.070228526712</v>
      </c>
      <c r="F32" s="3">
        <f t="shared" si="16"/>
        <v>8526.98071825259</v>
      </c>
      <c r="G32" s="3">
        <f t="shared" si="16"/>
        <v>6675.54028038619</v>
      </c>
      <c r="H32" s="3">
        <f t="shared" si="16"/>
        <v>7653.408991614911</v>
      </c>
      <c r="I32" s="3">
        <f t="shared" si="6"/>
        <v>38873.86249233462</v>
      </c>
    </row>
    <row r="34" ht="12.75">
      <c r="H34" s="2" t="s">
        <v>34</v>
      </c>
    </row>
    <row r="37" ht="12.75">
      <c r="G37" s="2" t="s">
        <v>34</v>
      </c>
    </row>
  </sheetData>
  <mergeCells count="2">
    <mergeCell ref="B4:B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2009-04-15T08:06:43Z</dcterms:created>
  <dcterms:modified xsi:type="dcterms:W3CDTF">2009-12-29T13:55:44Z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