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7560"/>
  </bookViews>
  <sheets>
    <sheet name="Analiza Danych 1" sheetId="4" r:id="rId1"/>
    <sheet name="Analiza Danych 2" sheetId="5" r:id="rId2"/>
  </sheets>
  <externalReferences>
    <externalReference r:id="rId3"/>
  </externalReferences>
  <definedNames>
    <definedName name="Cena">'[1]36'!$C$4</definedName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ed" localSheetId="1">#REF!</definedName>
    <definedName name="Red">#REF!</definedName>
    <definedName name="Udział">'[1]36'!$C$10</definedName>
    <definedName name="Yellow" localSheetId="1">#REF!</definedName>
    <definedName name="Yellow">#REF!</definedName>
    <definedName name="Zysk">'[1]36'!$C$9</definedName>
  </definedNames>
  <calcPr calcId="124519"/>
</workbook>
</file>

<file path=xl/calcChain.xml><?xml version="1.0" encoding="utf-8"?>
<calcChain xmlns="http://schemas.openxmlformats.org/spreadsheetml/2006/main">
  <c r="H27" i="5"/>
  <c r="L28" s="1"/>
  <c r="I28" l="1"/>
  <c r="J28"/>
  <c r="K28"/>
</calcChain>
</file>

<file path=xl/sharedStrings.xml><?xml version="1.0" encoding="utf-8"?>
<sst xmlns="http://schemas.openxmlformats.org/spreadsheetml/2006/main" count="84" uniqueCount="59">
  <si>
    <t>Średnia cena</t>
  </si>
  <si>
    <t>Sprzedaż w sztukach</t>
  </si>
  <si>
    <t>zmiana %</t>
  </si>
  <si>
    <t>1Q '04</t>
  </si>
  <si>
    <t>2Q '04</t>
  </si>
  <si>
    <t>3Q '04</t>
  </si>
  <si>
    <t>4Q '04</t>
  </si>
  <si>
    <t>1Q '05</t>
  </si>
  <si>
    <t>2Q '05</t>
  </si>
  <si>
    <t>3Q '05</t>
  </si>
  <si>
    <t>4Q '05</t>
  </si>
  <si>
    <t>1Q '06</t>
  </si>
  <si>
    <t>2Q '06</t>
  </si>
  <si>
    <t>3Q '06</t>
  </si>
  <si>
    <t>4Q '06</t>
  </si>
  <si>
    <t>1Q '07</t>
  </si>
  <si>
    <t>2Q '07</t>
  </si>
  <si>
    <t>3Q '07</t>
  </si>
  <si>
    <t>4Q '07</t>
  </si>
  <si>
    <t>1Q '08</t>
  </si>
  <si>
    <t>2Q '08</t>
  </si>
  <si>
    <t>3Q '08</t>
  </si>
  <si>
    <t>4Q '08</t>
  </si>
  <si>
    <t>PODSUMOWANIE - WYJŚCIE</t>
  </si>
  <si>
    <t xml:space="preserve"> </t>
  </si>
  <si>
    <t>Zmiana ceny</t>
  </si>
  <si>
    <t>Zmiana sprzedaży</t>
  </si>
  <si>
    <t>68% prawdopobieństwa</t>
  </si>
  <si>
    <t>95% prawdopodobieństwa</t>
  </si>
  <si>
    <t>Statystyki regresji</t>
  </si>
  <si>
    <t>MIN</t>
  </si>
  <si>
    <t>MAX</t>
  </si>
  <si>
    <t>Wielokrotność R</t>
  </si>
  <si>
    <t>R kwadrat</t>
  </si>
  <si>
    <t>Dopasowany R kwadrat</t>
  </si>
  <si>
    <t>Błąd standardowy</t>
  </si>
  <si>
    <t>Obserwacje</t>
  </si>
  <si>
    <t>ANALIZA WARIANCJI</t>
  </si>
  <si>
    <t>df</t>
  </si>
  <si>
    <t>SS</t>
  </si>
  <si>
    <t>MS</t>
  </si>
  <si>
    <t>F</t>
  </si>
  <si>
    <t>Istotność F</t>
  </si>
  <si>
    <t>Regresja</t>
  </si>
  <si>
    <t>Resztkowy</t>
  </si>
  <si>
    <t>Razem</t>
  </si>
  <si>
    <t>Współczynniki</t>
  </si>
  <si>
    <t>t Stat</t>
  </si>
  <si>
    <t>Wartość-p</t>
  </si>
  <si>
    <t>Dolne 95%</t>
  </si>
  <si>
    <t>Górne 95%</t>
  </si>
  <si>
    <t>Dolne 95,0%</t>
  </si>
  <si>
    <t>Górne 95,0%</t>
  </si>
  <si>
    <t>Przecięcie</t>
  </si>
  <si>
    <t>Zmienna X 1</t>
  </si>
  <si>
    <t>1Q '09</t>
  </si>
  <si>
    <t>2Q '09</t>
  </si>
  <si>
    <t>3Q '09</t>
  </si>
  <si>
    <t>4Q '09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</si>
</sst>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2" borderId="2" xfId="0" applyFill="1" applyBorder="1"/>
    <xf numFmtId="164" fontId="1" fillId="2" borderId="2" xfId="2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10" fontId="0" fillId="0" borderId="0" xfId="0" applyNumberFormat="1"/>
    <xf numFmtId="10" fontId="4" fillId="0" borderId="2" xfId="2" applyNumberFormat="1" applyFont="1" applyBorder="1"/>
    <xf numFmtId="10" fontId="4" fillId="0" borderId="2" xfId="0" applyNumberFormat="1" applyFont="1" applyBorder="1"/>
    <xf numFmtId="0" fontId="5" fillId="0" borderId="6" xfId="0" applyFont="1" applyFill="1" applyBorder="1" applyAlignment="1">
      <alignment horizontal="centerContinuous"/>
    </xf>
    <xf numFmtId="0" fontId="0" fillId="0" borderId="0" xfId="0" applyFill="1" applyBorder="1" applyAlignment="1"/>
    <xf numFmtId="164" fontId="4" fillId="0" borderId="2" xfId="0" applyNumberFormat="1" applyFont="1" applyBorder="1" applyAlignment="1">
      <alignment horizontal="center"/>
    </xf>
    <xf numFmtId="0" fontId="0" fillId="0" borderId="7" xfId="0" applyFill="1" applyBorder="1" applyAlignment="1"/>
    <xf numFmtId="0" fontId="5" fillId="0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4" fontId="4" fillId="3" borderId="2" xfId="2" applyNumberFormat="1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2810271041369479E-2"/>
          <c:y val="7.238615373941458E-2"/>
          <c:w val="0.92724679029957213"/>
          <c:h val="0.865952876215959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1.0290511118349974E-3"/>
                  <c:y val="-0.6993669513769553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trendlineLbl>
          </c:trendline>
          <c:xVal>
            <c:numRef>
              <c:f>'Analiza Danych 1'!$C$4:$C$23</c:f>
              <c:numCache>
                <c:formatCode>0.0%</c:formatCode>
                <c:ptCount val="20"/>
                <c:pt idx="0">
                  <c:v>4.1527798023282665E-2</c:v>
                </c:pt>
                <c:pt idx="1">
                  <c:v>1.0421988989360819E-2</c:v>
                </c:pt>
                <c:pt idx="2">
                  <c:v>3.1302081332689989E-3</c:v>
                </c:pt>
                <c:pt idx="3">
                  <c:v>1.8729979719433201E-2</c:v>
                </c:pt>
                <c:pt idx="4">
                  <c:v>5.5305317243021434E-3</c:v>
                </c:pt>
                <c:pt idx="5">
                  <c:v>6.4370328619625633E-2</c:v>
                </c:pt>
                <c:pt idx="6">
                  <c:v>2.7242997557569072E-2</c:v>
                </c:pt>
                <c:pt idx="7">
                  <c:v>2.2135477679054015E-2</c:v>
                </c:pt>
                <c:pt idx="8">
                  <c:v>1.1191811893406012E-2</c:v>
                </c:pt>
                <c:pt idx="9">
                  <c:v>-1.1909871223524941E-2</c:v>
                </c:pt>
                <c:pt idx="10">
                  <c:v>1.9533827371257494E-3</c:v>
                </c:pt>
                <c:pt idx="11">
                  <c:v>-1.8777294614807934E-2</c:v>
                </c:pt>
                <c:pt idx="12">
                  <c:v>4.6280222567385759E-2</c:v>
                </c:pt>
                <c:pt idx="13">
                  <c:v>2.8270743300038152E-2</c:v>
                </c:pt>
                <c:pt idx="14">
                  <c:v>2.1996239486869681E-2</c:v>
                </c:pt>
                <c:pt idx="15">
                  <c:v>3.298773056108488E-2</c:v>
                </c:pt>
                <c:pt idx="16">
                  <c:v>5.3828098359490768E-2</c:v>
                </c:pt>
                <c:pt idx="17">
                  <c:v>1.2573041094801778E-2</c:v>
                </c:pt>
                <c:pt idx="18">
                  <c:v>-7.3825237510940153E-3</c:v>
                </c:pt>
                <c:pt idx="19">
                  <c:v>1.9818587396745274E-2</c:v>
                </c:pt>
              </c:numCache>
            </c:numRef>
          </c:xVal>
          <c:yVal>
            <c:numRef>
              <c:f>'Analiza Danych 1'!$D$4:$D$23</c:f>
              <c:numCache>
                <c:formatCode>0.0%</c:formatCode>
                <c:ptCount val="20"/>
                <c:pt idx="0">
                  <c:v>1.1913929391540271E-2</c:v>
                </c:pt>
                <c:pt idx="1">
                  <c:v>2.8079224255342858E-2</c:v>
                </c:pt>
                <c:pt idx="2">
                  <c:v>4.2843389766533957E-2</c:v>
                </c:pt>
                <c:pt idx="3">
                  <c:v>1.9290240193210861E-2</c:v>
                </c:pt>
                <c:pt idx="4">
                  <c:v>3.6551085791623875E-2</c:v>
                </c:pt>
                <c:pt idx="5">
                  <c:v>-2.3371069874874488E-3</c:v>
                </c:pt>
                <c:pt idx="6">
                  <c:v>2.8501628476995819E-2</c:v>
                </c:pt>
                <c:pt idx="7">
                  <c:v>1.96249338539164E-2</c:v>
                </c:pt>
                <c:pt idx="8">
                  <c:v>3.845527230977968E-2</c:v>
                </c:pt>
                <c:pt idx="9">
                  <c:v>5.2708316490423172E-2</c:v>
                </c:pt>
                <c:pt idx="10">
                  <c:v>4.3827686708938746E-2</c:v>
                </c:pt>
                <c:pt idx="11">
                  <c:v>5.2448062851883331E-2</c:v>
                </c:pt>
                <c:pt idx="12">
                  <c:v>1.3052060558575669E-2</c:v>
                </c:pt>
                <c:pt idx="13">
                  <c:v>2.1630456507415855E-2</c:v>
                </c:pt>
                <c:pt idx="14">
                  <c:v>2.1703415631365179E-2</c:v>
                </c:pt>
                <c:pt idx="15">
                  <c:v>1.6451646531671749E-2</c:v>
                </c:pt>
                <c:pt idx="16">
                  <c:v>-5.3313578368762125E-3</c:v>
                </c:pt>
                <c:pt idx="17">
                  <c:v>3.2112397042335282E-2</c:v>
                </c:pt>
                <c:pt idx="18">
                  <c:v>4.3201619984098376E-2</c:v>
                </c:pt>
                <c:pt idx="19">
                  <c:v>3.0591708272552726E-2</c:v>
                </c:pt>
              </c:numCache>
            </c:numRef>
          </c:yVal>
        </c:ser>
        <c:axId val="130752896"/>
        <c:axId val="130754816"/>
      </c:scatterChart>
      <c:valAx>
        <c:axId val="130752896"/>
        <c:scaling>
          <c:orientation val="minMax"/>
          <c:min val="-2.0000000000000004E-2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ceny</a:t>
                </a:r>
              </a:p>
            </c:rich>
          </c:tx>
          <c:layout>
            <c:manualLayout>
              <c:xMode val="edge"/>
              <c:yMode val="edge"/>
              <c:x val="0.43366619115549226"/>
              <c:y val="0.9249341866702971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754816"/>
        <c:crosses val="autoZero"/>
        <c:crossBetween val="midCat"/>
      </c:valAx>
      <c:valAx>
        <c:axId val="130754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sprzedaży</a:t>
                </a:r>
              </a:p>
            </c:rich>
          </c:tx>
          <c:layout>
            <c:manualLayout>
              <c:xMode val="edge"/>
              <c:yMode val="edge"/>
              <c:x val="7.1326676176890176E-3"/>
              <c:y val="0.335121082126919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752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2810271041369493E-2"/>
          <c:y val="7.238615373941458E-2"/>
          <c:w val="0.92724679029957235"/>
          <c:h val="0.865952876215959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1.0290511118349979E-3"/>
                  <c:y val="-0.6993669513769551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trendlineLbl>
          </c:trendline>
          <c:xVal>
            <c:numRef>
              <c:f>'Analiza Danych 2'!$C$4:$C$23</c:f>
              <c:numCache>
                <c:formatCode>0.0%</c:formatCode>
                <c:ptCount val="20"/>
                <c:pt idx="0">
                  <c:v>4.1527798023282665E-2</c:v>
                </c:pt>
                <c:pt idx="1">
                  <c:v>1.0421988989360819E-2</c:v>
                </c:pt>
                <c:pt idx="2">
                  <c:v>3.1302081332689989E-3</c:v>
                </c:pt>
                <c:pt idx="3">
                  <c:v>1.8729979719433201E-2</c:v>
                </c:pt>
                <c:pt idx="4">
                  <c:v>5.5305317243021434E-3</c:v>
                </c:pt>
                <c:pt idx="5">
                  <c:v>6.4370328619625633E-2</c:v>
                </c:pt>
                <c:pt idx="6">
                  <c:v>2.7242997557569072E-2</c:v>
                </c:pt>
                <c:pt idx="7">
                  <c:v>2.2135477679054015E-2</c:v>
                </c:pt>
                <c:pt idx="8">
                  <c:v>1.1191811893406012E-2</c:v>
                </c:pt>
                <c:pt idx="9">
                  <c:v>-1.1909871223524941E-2</c:v>
                </c:pt>
                <c:pt idx="10">
                  <c:v>1.9533827371257494E-3</c:v>
                </c:pt>
                <c:pt idx="11">
                  <c:v>-1.8777294614807934E-2</c:v>
                </c:pt>
                <c:pt idx="12">
                  <c:v>4.6280222567385759E-2</c:v>
                </c:pt>
                <c:pt idx="13">
                  <c:v>2.8270743300038152E-2</c:v>
                </c:pt>
                <c:pt idx="14">
                  <c:v>2.1996239486869681E-2</c:v>
                </c:pt>
                <c:pt idx="15">
                  <c:v>3.298773056108488E-2</c:v>
                </c:pt>
                <c:pt idx="16">
                  <c:v>5.3828098359490768E-2</c:v>
                </c:pt>
                <c:pt idx="17">
                  <c:v>1.2573041094801778E-2</c:v>
                </c:pt>
                <c:pt idx="18">
                  <c:v>-7.3825237510940153E-3</c:v>
                </c:pt>
                <c:pt idx="19">
                  <c:v>1.9818587396745274E-2</c:v>
                </c:pt>
              </c:numCache>
            </c:numRef>
          </c:xVal>
          <c:yVal>
            <c:numRef>
              <c:f>'Analiza Danych 2'!$D$4:$D$23</c:f>
              <c:numCache>
                <c:formatCode>0.0%</c:formatCode>
                <c:ptCount val="20"/>
                <c:pt idx="0">
                  <c:v>1.1913929391540271E-2</c:v>
                </c:pt>
                <c:pt idx="1">
                  <c:v>2.8079224255342858E-2</c:v>
                </c:pt>
                <c:pt idx="2">
                  <c:v>4.2843389766533957E-2</c:v>
                </c:pt>
                <c:pt idx="3">
                  <c:v>1.9290240193210861E-2</c:v>
                </c:pt>
                <c:pt idx="4">
                  <c:v>3.6551085791623875E-2</c:v>
                </c:pt>
                <c:pt idx="5">
                  <c:v>-2.3371069874874488E-3</c:v>
                </c:pt>
                <c:pt idx="6">
                  <c:v>2.8501628476995819E-2</c:v>
                </c:pt>
                <c:pt idx="7">
                  <c:v>1.96249338539164E-2</c:v>
                </c:pt>
                <c:pt idx="8">
                  <c:v>3.845527230977968E-2</c:v>
                </c:pt>
                <c:pt idx="9">
                  <c:v>5.2708316490423172E-2</c:v>
                </c:pt>
                <c:pt idx="10">
                  <c:v>4.3827686708938746E-2</c:v>
                </c:pt>
                <c:pt idx="11">
                  <c:v>5.2448062851883331E-2</c:v>
                </c:pt>
                <c:pt idx="12">
                  <c:v>1.3052060558575669E-2</c:v>
                </c:pt>
                <c:pt idx="13">
                  <c:v>2.1630456507415855E-2</c:v>
                </c:pt>
                <c:pt idx="14">
                  <c:v>2.1703415631365179E-2</c:v>
                </c:pt>
                <c:pt idx="15">
                  <c:v>1.6451646531671749E-2</c:v>
                </c:pt>
                <c:pt idx="16">
                  <c:v>-5.3313578368762125E-3</c:v>
                </c:pt>
                <c:pt idx="17">
                  <c:v>3.2112397042335282E-2</c:v>
                </c:pt>
                <c:pt idx="18">
                  <c:v>4.3201619984098376E-2</c:v>
                </c:pt>
                <c:pt idx="19">
                  <c:v>3.0591708272552726E-2</c:v>
                </c:pt>
              </c:numCache>
            </c:numRef>
          </c:yVal>
        </c:ser>
        <c:axId val="57420032"/>
        <c:axId val="57422208"/>
      </c:scatterChart>
      <c:valAx>
        <c:axId val="57420032"/>
        <c:scaling>
          <c:orientation val="minMax"/>
          <c:min val="-2.0000000000000011E-2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ceny</a:t>
                </a:r>
              </a:p>
            </c:rich>
          </c:tx>
          <c:layout>
            <c:manualLayout>
              <c:xMode val="edge"/>
              <c:yMode val="edge"/>
              <c:x val="0.43366619115549243"/>
              <c:y val="0.9249341866702971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422208"/>
        <c:crosses val="autoZero"/>
        <c:crossBetween val="midCat"/>
      </c:valAx>
      <c:valAx>
        <c:axId val="57422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zmiana sprzedaży</a:t>
                </a:r>
              </a:p>
            </c:rich>
          </c:tx>
          <c:layout>
            <c:manualLayout>
              <c:xMode val="edge"/>
              <c:yMode val="edge"/>
              <c:x val="7.1326676176890202E-3"/>
              <c:y val="0.335121082126919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420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1</xdr:row>
      <xdr:rowOff>0</xdr:rowOff>
    </xdr:from>
    <xdr:to>
      <xdr:col>12</xdr:col>
      <xdr:colOff>250825</xdr:colOff>
      <xdr:row>22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12</xdr:col>
      <xdr:colOff>314325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resz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TL"/>
      <sheetName val="ATL"/>
      <sheetName val="PR"/>
      <sheetName val="Sprzedaż"/>
      <sheetName val="29"/>
      <sheetName val="29a"/>
      <sheetName val="28h"/>
      <sheetName val="29b"/>
      <sheetName val="29c"/>
      <sheetName val="34"/>
      <sheetName val="35"/>
      <sheetName val="36"/>
      <sheetName val="37"/>
      <sheetName val="37a"/>
      <sheetName val="37b"/>
      <sheetName val="37c"/>
      <sheetName val="38"/>
      <sheetName val="39"/>
      <sheetName val="39a"/>
      <sheetName val="39b"/>
      <sheetName val="40"/>
      <sheetName val="41"/>
      <sheetName val="Rosja"/>
      <sheetName val="Stany Zjednoczone"/>
      <sheetName val="42"/>
      <sheetName val="V1"/>
      <sheetName val="V1a"/>
      <sheetName val="V1b"/>
      <sheetName val="V1c"/>
      <sheetName val="V4"/>
      <sheetName val="V4a"/>
      <sheetName val="V5"/>
      <sheetName val="V6"/>
      <sheetName val="V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8" enableFormatConditionsCalculation="0"/>
  <dimension ref="B2:D24"/>
  <sheetViews>
    <sheetView showGridLines="0" tabSelected="1" zoomScale="90" zoomScaleNormal="90" workbookViewId="0">
      <selection activeCell="B2" sqref="B2:B3"/>
    </sheetView>
  </sheetViews>
  <sheetFormatPr defaultRowHeight="12.75"/>
  <cols>
    <col min="1" max="1" width="2" customWidth="1"/>
    <col min="2" max="2" width="20.140625" customWidth="1"/>
    <col min="3" max="3" width="13.42578125" customWidth="1"/>
    <col min="4" max="4" width="19.140625" bestFit="1" customWidth="1"/>
    <col min="5" max="5" width="7.42578125" customWidth="1"/>
    <col min="7" max="7" width="12.5703125" bestFit="1" customWidth="1"/>
    <col min="8" max="8" width="17.7109375" bestFit="1" customWidth="1"/>
    <col min="9" max="12" width="12.28515625" customWidth="1"/>
    <col min="14" max="15" width="5.140625" customWidth="1"/>
  </cols>
  <sheetData>
    <row r="2" spans="2:4">
      <c r="B2" s="14"/>
      <c r="C2" s="1" t="s">
        <v>0</v>
      </c>
      <c r="D2" s="2" t="s">
        <v>1</v>
      </c>
    </row>
    <row r="3" spans="2:4">
      <c r="B3" s="15"/>
      <c r="C3" s="3" t="s">
        <v>2</v>
      </c>
      <c r="D3" s="2" t="s">
        <v>2</v>
      </c>
    </row>
    <row r="4" spans="2:4">
      <c r="B4" s="3" t="s">
        <v>7</v>
      </c>
      <c r="C4" s="4">
        <v>4.1527798023282665E-2</v>
      </c>
      <c r="D4" s="5">
        <v>1.1913929391540271E-2</v>
      </c>
    </row>
    <row r="5" spans="2:4">
      <c r="B5" s="3" t="s">
        <v>8</v>
      </c>
      <c r="C5" s="4">
        <v>1.0421988989360819E-2</v>
      </c>
      <c r="D5" s="5">
        <v>2.8079224255342858E-2</v>
      </c>
    </row>
    <row r="6" spans="2:4">
      <c r="B6" s="3" t="s">
        <v>9</v>
      </c>
      <c r="C6" s="4">
        <v>3.1302081332689989E-3</v>
      </c>
      <c r="D6" s="5">
        <v>4.2843389766533957E-2</v>
      </c>
    </row>
    <row r="7" spans="2:4">
      <c r="B7" s="3" t="s">
        <v>10</v>
      </c>
      <c r="C7" s="4">
        <v>1.8729979719433201E-2</v>
      </c>
      <c r="D7" s="5">
        <v>1.9290240193210861E-2</v>
      </c>
    </row>
    <row r="8" spans="2:4">
      <c r="B8" s="3" t="s">
        <v>11</v>
      </c>
      <c r="C8" s="4">
        <v>5.5305317243021434E-3</v>
      </c>
      <c r="D8" s="5">
        <v>3.6551085791623875E-2</v>
      </c>
    </row>
    <row r="9" spans="2:4">
      <c r="B9" s="3" t="s">
        <v>12</v>
      </c>
      <c r="C9" s="4">
        <v>6.4370328619625633E-2</v>
      </c>
      <c r="D9" s="5">
        <v>-2.3371069874874488E-3</v>
      </c>
    </row>
    <row r="10" spans="2:4">
      <c r="B10" s="3" t="s">
        <v>13</v>
      </c>
      <c r="C10" s="4">
        <v>2.7242997557569072E-2</v>
      </c>
      <c r="D10" s="5">
        <v>2.8501628476995819E-2</v>
      </c>
    </row>
    <row r="11" spans="2:4">
      <c r="B11" s="3" t="s">
        <v>14</v>
      </c>
      <c r="C11" s="4">
        <v>2.2135477679054015E-2</v>
      </c>
      <c r="D11" s="5">
        <v>1.96249338539164E-2</v>
      </c>
    </row>
    <row r="12" spans="2:4">
      <c r="B12" s="3" t="s">
        <v>15</v>
      </c>
      <c r="C12" s="4">
        <v>1.1191811893406012E-2</v>
      </c>
      <c r="D12" s="5">
        <v>3.845527230977968E-2</v>
      </c>
    </row>
    <row r="13" spans="2:4">
      <c r="B13" s="3" t="s">
        <v>16</v>
      </c>
      <c r="C13" s="4">
        <v>-1.1909871223524941E-2</v>
      </c>
      <c r="D13" s="5">
        <v>5.2708316490423172E-2</v>
      </c>
    </row>
    <row r="14" spans="2:4">
      <c r="B14" s="3" t="s">
        <v>17</v>
      </c>
      <c r="C14" s="4">
        <v>1.9533827371257494E-3</v>
      </c>
      <c r="D14" s="5">
        <v>4.3827686708938746E-2</v>
      </c>
    </row>
    <row r="15" spans="2:4">
      <c r="B15" s="3" t="s">
        <v>18</v>
      </c>
      <c r="C15" s="4">
        <v>-1.8777294614807934E-2</v>
      </c>
      <c r="D15" s="5">
        <v>5.2448062851883331E-2</v>
      </c>
    </row>
    <row r="16" spans="2:4">
      <c r="B16" s="3" t="s">
        <v>19</v>
      </c>
      <c r="C16" s="4">
        <v>4.6280222567385759E-2</v>
      </c>
      <c r="D16" s="5">
        <v>1.3052060558575669E-2</v>
      </c>
    </row>
    <row r="17" spans="2:4">
      <c r="B17" s="3" t="s">
        <v>20</v>
      </c>
      <c r="C17" s="4">
        <v>2.8270743300038152E-2</v>
      </c>
      <c r="D17" s="5">
        <v>2.1630456507415855E-2</v>
      </c>
    </row>
    <row r="18" spans="2:4">
      <c r="B18" s="3" t="s">
        <v>21</v>
      </c>
      <c r="C18" s="4">
        <v>2.1996239486869681E-2</v>
      </c>
      <c r="D18" s="5">
        <v>2.1703415631365179E-2</v>
      </c>
    </row>
    <row r="19" spans="2:4">
      <c r="B19" s="3" t="s">
        <v>22</v>
      </c>
      <c r="C19" s="4">
        <v>3.298773056108488E-2</v>
      </c>
      <c r="D19" s="5">
        <v>1.6451646531671749E-2</v>
      </c>
    </row>
    <row r="20" spans="2:4">
      <c r="B20" s="3" t="s">
        <v>55</v>
      </c>
      <c r="C20" s="4">
        <v>5.3828098359490768E-2</v>
      </c>
      <c r="D20" s="5">
        <v>-5.3313578368762125E-3</v>
      </c>
    </row>
    <row r="21" spans="2:4">
      <c r="B21" s="3" t="s">
        <v>56</v>
      </c>
      <c r="C21" s="4">
        <v>1.2573041094801778E-2</v>
      </c>
      <c r="D21" s="5">
        <v>3.2112397042335282E-2</v>
      </c>
    </row>
    <row r="22" spans="2:4">
      <c r="B22" s="3" t="s">
        <v>57</v>
      </c>
      <c r="C22" s="4">
        <v>-7.3825237510940153E-3</v>
      </c>
      <c r="D22" s="5">
        <v>4.3201619984098376E-2</v>
      </c>
    </row>
    <row r="23" spans="2:4">
      <c r="B23" s="3" t="s">
        <v>58</v>
      </c>
      <c r="C23" s="4">
        <v>1.9818587396745274E-2</v>
      </c>
      <c r="D23" s="5">
        <v>3.0591708272552726E-2</v>
      </c>
    </row>
    <row r="24" spans="2:4">
      <c r="C24" s="6"/>
    </row>
  </sheetData>
  <mergeCells count="1">
    <mergeCell ref="B2:B3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O42"/>
  <sheetViews>
    <sheetView showGridLines="0" zoomScale="90" zoomScaleNormal="90" workbookViewId="0">
      <selection activeCell="H27" sqref="H27:H28"/>
    </sheetView>
  </sheetViews>
  <sheetFormatPr defaultRowHeight="12.75"/>
  <cols>
    <col min="1" max="1" width="2.140625" customWidth="1"/>
    <col min="2" max="2" width="20.140625" customWidth="1"/>
    <col min="3" max="3" width="13.42578125" customWidth="1"/>
    <col min="4" max="4" width="19.140625" bestFit="1" customWidth="1"/>
    <col min="5" max="6" width="8" customWidth="1"/>
    <col min="7" max="7" width="12.5703125" bestFit="1" customWidth="1"/>
    <col min="8" max="8" width="17.7109375" bestFit="1" customWidth="1"/>
    <col min="9" max="12" width="12.28515625" customWidth="1"/>
    <col min="14" max="15" width="5.140625" customWidth="1"/>
  </cols>
  <sheetData>
    <row r="2" spans="2:4">
      <c r="B2" s="14"/>
      <c r="C2" s="1" t="s">
        <v>0</v>
      </c>
      <c r="D2" s="2" t="s">
        <v>1</v>
      </c>
    </row>
    <row r="3" spans="2:4">
      <c r="B3" s="15"/>
      <c r="C3" s="3" t="s">
        <v>2</v>
      </c>
      <c r="D3" s="2" t="s">
        <v>2</v>
      </c>
    </row>
    <row r="4" spans="2:4">
      <c r="B4" s="3" t="s">
        <v>3</v>
      </c>
      <c r="C4" s="4">
        <v>4.1527798023282665E-2</v>
      </c>
      <c r="D4" s="5">
        <v>1.1913929391540271E-2</v>
      </c>
    </row>
    <row r="5" spans="2:4">
      <c r="B5" s="3" t="s">
        <v>4</v>
      </c>
      <c r="C5" s="4">
        <v>1.0421988989360819E-2</v>
      </c>
      <c r="D5" s="5">
        <v>2.8079224255342858E-2</v>
      </c>
    </row>
    <row r="6" spans="2:4">
      <c r="B6" s="3" t="s">
        <v>5</v>
      </c>
      <c r="C6" s="4">
        <v>3.1302081332689989E-3</v>
      </c>
      <c r="D6" s="5">
        <v>4.2843389766533957E-2</v>
      </c>
    </row>
    <row r="7" spans="2:4">
      <c r="B7" s="3" t="s">
        <v>6</v>
      </c>
      <c r="C7" s="4">
        <v>1.8729979719433201E-2</v>
      </c>
      <c r="D7" s="5">
        <v>1.9290240193210861E-2</v>
      </c>
    </row>
    <row r="8" spans="2:4">
      <c r="B8" s="3" t="s">
        <v>7</v>
      </c>
      <c r="C8" s="4">
        <v>5.5305317243021434E-3</v>
      </c>
      <c r="D8" s="5">
        <v>3.6551085791623875E-2</v>
      </c>
    </row>
    <row r="9" spans="2:4">
      <c r="B9" s="3" t="s">
        <v>8</v>
      </c>
      <c r="C9" s="4">
        <v>6.4370328619625633E-2</v>
      </c>
      <c r="D9" s="5">
        <v>-2.3371069874874488E-3</v>
      </c>
    </row>
    <row r="10" spans="2:4">
      <c r="B10" s="3" t="s">
        <v>9</v>
      </c>
      <c r="C10" s="4">
        <v>2.7242997557569072E-2</v>
      </c>
      <c r="D10" s="5">
        <v>2.8501628476995819E-2</v>
      </c>
    </row>
    <row r="11" spans="2:4">
      <c r="B11" s="3" t="s">
        <v>10</v>
      </c>
      <c r="C11" s="4">
        <v>2.2135477679054015E-2</v>
      </c>
      <c r="D11" s="5">
        <v>1.96249338539164E-2</v>
      </c>
    </row>
    <row r="12" spans="2:4">
      <c r="B12" s="3" t="s">
        <v>11</v>
      </c>
      <c r="C12" s="4">
        <v>1.1191811893406012E-2</v>
      </c>
      <c r="D12" s="5">
        <v>3.845527230977968E-2</v>
      </c>
    </row>
    <row r="13" spans="2:4">
      <c r="B13" s="3" t="s">
        <v>12</v>
      </c>
      <c r="C13" s="4">
        <v>-1.1909871223524941E-2</v>
      </c>
      <c r="D13" s="5">
        <v>5.2708316490423172E-2</v>
      </c>
    </row>
    <row r="14" spans="2:4">
      <c r="B14" s="3" t="s">
        <v>13</v>
      </c>
      <c r="C14" s="4">
        <v>1.9533827371257494E-3</v>
      </c>
      <c r="D14" s="5">
        <v>4.3827686708938746E-2</v>
      </c>
    </row>
    <row r="15" spans="2:4">
      <c r="B15" s="3" t="s">
        <v>14</v>
      </c>
      <c r="C15" s="4">
        <v>-1.8777294614807934E-2</v>
      </c>
      <c r="D15" s="5">
        <v>5.2448062851883331E-2</v>
      </c>
    </row>
    <row r="16" spans="2:4">
      <c r="B16" s="3" t="s">
        <v>15</v>
      </c>
      <c r="C16" s="4">
        <v>4.6280222567385759E-2</v>
      </c>
      <c r="D16" s="5">
        <v>1.3052060558575669E-2</v>
      </c>
    </row>
    <row r="17" spans="2:15">
      <c r="B17" s="3" t="s">
        <v>16</v>
      </c>
      <c r="C17" s="4">
        <v>2.8270743300038152E-2</v>
      </c>
      <c r="D17" s="5">
        <v>2.1630456507415855E-2</v>
      </c>
    </row>
    <row r="18" spans="2:15">
      <c r="B18" s="3" t="s">
        <v>17</v>
      </c>
      <c r="C18" s="4">
        <v>2.1996239486869681E-2</v>
      </c>
      <c r="D18" s="5">
        <v>2.1703415631365179E-2</v>
      </c>
    </row>
    <row r="19" spans="2:15">
      <c r="B19" s="3" t="s">
        <v>18</v>
      </c>
      <c r="C19" s="4">
        <v>3.298773056108488E-2</v>
      </c>
      <c r="D19" s="5">
        <v>1.6451646531671749E-2</v>
      </c>
    </row>
    <row r="20" spans="2:15">
      <c r="B20" s="3" t="s">
        <v>19</v>
      </c>
      <c r="C20" s="4">
        <v>5.3828098359490768E-2</v>
      </c>
      <c r="D20" s="5">
        <v>-5.3313578368762125E-3</v>
      </c>
    </row>
    <row r="21" spans="2:15">
      <c r="B21" s="3" t="s">
        <v>20</v>
      </c>
      <c r="C21" s="4">
        <v>1.2573041094801778E-2</v>
      </c>
      <c r="D21" s="5">
        <v>3.2112397042335282E-2</v>
      </c>
    </row>
    <row r="22" spans="2:15">
      <c r="B22" s="3" t="s">
        <v>21</v>
      </c>
      <c r="C22" s="4">
        <v>-7.3825237510940153E-3</v>
      </c>
      <c r="D22" s="5">
        <v>4.3201619984098376E-2</v>
      </c>
    </row>
    <row r="23" spans="2:15">
      <c r="B23" s="3" t="s">
        <v>22</v>
      </c>
      <c r="C23" s="4">
        <v>1.9818587396745274E-2</v>
      </c>
      <c r="D23" s="5">
        <v>3.0591708272552726E-2</v>
      </c>
    </row>
    <row r="24" spans="2:15">
      <c r="C24" s="6"/>
    </row>
    <row r="25" spans="2:15">
      <c r="B25" t="s">
        <v>23</v>
      </c>
      <c r="M25" t="s">
        <v>24</v>
      </c>
    </row>
    <row r="26" spans="2:15" ht="13.5" thickBot="1">
      <c r="G26" s="7" t="s">
        <v>25</v>
      </c>
      <c r="H26" s="8" t="s">
        <v>26</v>
      </c>
      <c r="I26" s="16" t="s">
        <v>27</v>
      </c>
      <c r="J26" s="17"/>
      <c r="K26" s="16" t="s">
        <v>28</v>
      </c>
      <c r="L26" s="17"/>
      <c r="O26" t="s">
        <v>24</v>
      </c>
    </row>
    <row r="27" spans="2:15">
      <c r="B27" s="9" t="s">
        <v>29</v>
      </c>
      <c r="C27" s="9"/>
      <c r="G27" s="19">
        <v>2.5000000000000001E-2</v>
      </c>
      <c r="H27" s="18">
        <f>G27*C42+C41</f>
        <v>2.3091568823044285E-2</v>
      </c>
      <c r="I27" s="4" t="s">
        <v>30</v>
      </c>
      <c r="J27" s="4" t="s">
        <v>31</v>
      </c>
      <c r="K27" s="4" t="s">
        <v>30</v>
      </c>
      <c r="L27" s="4" t="s">
        <v>31</v>
      </c>
    </row>
    <row r="28" spans="2:15">
      <c r="B28" s="10" t="s">
        <v>32</v>
      </c>
      <c r="C28" s="10">
        <v>0.95996637587762912</v>
      </c>
      <c r="G28" s="19"/>
      <c r="H28" s="18"/>
      <c r="I28" s="11">
        <f>H27-C31</f>
        <v>1.8432894120528703E-2</v>
      </c>
      <c r="J28" s="11">
        <f>H27+C31</f>
        <v>2.7750243525559867E-2</v>
      </c>
      <c r="K28" s="11">
        <f>H27-2*C31</f>
        <v>1.377421941801312E-2</v>
      </c>
      <c r="L28" s="11">
        <f>H27+2*C31</f>
        <v>3.2408918228075449E-2</v>
      </c>
    </row>
    <row r="29" spans="2:15">
      <c r="B29" s="10" t="s">
        <v>33</v>
      </c>
      <c r="C29" s="10">
        <v>0.92153544281562949</v>
      </c>
    </row>
    <row r="30" spans="2:15">
      <c r="B30" s="10" t="s">
        <v>34</v>
      </c>
      <c r="C30" s="10">
        <v>0.91717630074983114</v>
      </c>
    </row>
    <row r="31" spans="2:15">
      <c r="B31" s="10" t="s">
        <v>35</v>
      </c>
      <c r="C31" s="10">
        <v>4.6586747025155828E-3</v>
      </c>
    </row>
    <row r="32" spans="2:15" ht="13.5" thickBot="1">
      <c r="B32" s="12" t="s">
        <v>36</v>
      </c>
      <c r="C32" s="12">
        <v>20</v>
      </c>
    </row>
    <row r="34" spans="2:10" ht="13.5" thickBot="1">
      <c r="B34" t="s">
        <v>37</v>
      </c>
    </row>
    <row r="35" spans="2:10">
      <c r="B35" s="13"/>
      <c r="C35" s="13" t="s">
        <v>38</v>
      </c>
      <c r="D35" s="13" t="s">
        <v>39</v>
      </c>
      <c r="E35" s="13" t="s">
        <v>40</v>
      </c>
      <c r="F35" s="13" t="s">
        <v>41</v>
      </c>
      <c r="G35" s="13" t="s">
        <v>42</v>
      </c>
    </row>
    <row r="36" spans="2:10">
      <c r="B36" s="10" t="s">
        <v>43</v>
      </c>
      <c r="C36" s="10">
        <v>1</v>
      </c>
      <c r="D36" s="10">
        <v>4.5881308254060067E-3</v>
      </c>
      <c r="E36" s="10">
        <v>4.5881308254060067E-3</v>
      </c>
      <c r="F36" s="10">
        <v>211.40293867592803</v>
      </c>
      <c r="G36" s="10">
        <v>2.1689477594912458E-11</v>
      </c>
    </row>
    <row r="37" spans="2:10">
      <c r="B37" s="10" t="s">
        <v>44</v>
      </c>
      <c r="C37" s="10">
        <v>18</v>
      </c>
      <c r="D37" s="10">
        <v>3.9065849970945573E-4</v>
      </c>
      <c r="E37" s="10">
        <v>2.1703249983858651E-5</v>
      </c>
      <c r="F37" s="10"/>
      <c r="G37" s="10"/>
    </row>
    <row r="38" spans="2:10" ht="13.5" thickBot="1">
      <c r="B38" s="12" t="s">
        <v>45</v>
      </c>
      <c r="C38" s="12">
        <v>19</v>
      </c>
      <c r="D38" s="12">
        <v>4.9787893251154623E-3</v>
      </c>
      <c r="E38" s="12"/>
      <c r="F38" s="12"/>
      <c r="G38" s="12"/>
    </row>
    <row r="39" spans="2:10" ht="13.5" thickBot="1"/>
    <row r="40" spans="2:10">
      <c r="B40" s="13"/>
      <c r="C40" s="13" t="s">
        <v>46</v>
      </c>
      <c r="D40" s="13" t="s">
        <v>35</v>
      </c>
      <c r="E40" s="13" t="s">
        <v>47</v>
      </c>
      <c r="F40" s="13" t="s">
        <v>48</v>
      </c>
      <c r="G40" s="13" t="s">
        <v>49</v>
      </c>
      <c r="H40" s="13" t="s">
        <v>50</v>
      </c>
      <c r="I40" s="13" t="s">
        <v>51</v>
      </c>
      <c r="J40" s="13" t="s">
        <v>52</v>
      </c>
    </row>
    <row r="41" spans="2:10">
      <c r="B41" s="10" t="s">
        <v>53</v>
      </c>
      <c r="C41" s="10">
        <v>4.1072025853384202E-2</v>
      </c>
      <c r="D41" s="10">
        <v>1.4095380120175433E-3</v>
      </c>
      <c r="E41" s="10">
        <v>29.138643657148151</v>
      </c>
      <c r="F41" s="10">
        <v>1.3408457871393317E-16</v>
      </c>
      <c r="G41" s="10">
        <v>3.8110696382143046E-2</v>
      </c>
      <c r="H41" s="10">
        <v>4.4033355324625358E-2</v>
      </c>
      <c r="I41" s="10">
        <v>3.8110696382143046E-2</v>
      </c>
      <c r="J41" s="10">
        <v>4.4033355324625358E-2</v>
      </c>
    </row>
    <row r="42" spans="2:10" ht="13.5" thickBot="1">
      <c r="B42" s="12" t="s">
        <v>54</v>
      </c>
      <c r="C42" s="12">
        <v>-0.71921828121359666</v>
      </c>
      <c r="D42" s="12">
        <v>4.9465819428953339E-2</v>
      </c>
      <c r="E42" s="12">
        <v>-14.539702152242599</v>
      </c>
      <c r="F42" s="12">
        <v>2.1689477594912426E-11</v>
      </c>
      <c r="G42" s="12">
        <v>-0.82314211132328063</v>
      </c>
      <c r="H42" s="12">
        <v>-0.61529445110391268</v>
      </c>
      <c r="I42" s="12">
        <v>-0.82314211132328063</v>
      </c>
      <c r="J42" s="12">
        <v>-0.61529445110391268</v>
      </c>
    </row>
  </sheetData>
  <mergeCells count="5">
    <mergeCell ref="B2:B3"/>
    <mergeCell ref="I26:J26"/>
    <mergeCell ref="K26:L26"/>
    <mergeCell ref="G27:G28"/>
    <mergeCell ref="H27:H28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Analiza Danych 1</vt:lpstr>
      <vt:lpstr>Analiza Danych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2009-02-10T15:09:49Z</dcterms:created>
  <dcterms:modified xsi:type="dcterms:W3CDTF">2009-04-20T20:31:55Z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